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User\Documents\Optimum Sport\Turnaje\"/>
    </mc:Choice>
  </mc:AlternateContent>
  <xr:revisionPtr revIDLastSave="0" documentId="13_ncr:1_{2B465502-04AB-4281-8293-C68928C70AD7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Rozpis" sheetId="1" r:id="rId1"/>
    <sheet name="Kontakty" sheetId="3" r:id="rId2"/>
  </sheets>
  <definedNames>
    <definedName name="_xlnm._FilterDatabase" localSheetId="0" hidden="1">Rozpis!$A$1:$H$78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N21" i="1"/>
  <c r="L17" i="1"/>
  <c r="K17" i="1"/>
  <c r="L16" i="1"/>
  <c r="K16" i="1"/>
  <c r="L15" i="1"/>
  <c r="K15" i="1"/>
  <c r="L14" i="1"/>
  <c r="K14" i="1"/>
  <c r="L13" i="1"/>
  <c r="K13" i="1"/>
  <c r="L12" i="1"/>
  <c r="K12" i="1"/>
  <c r="L9" i="1"/>
  <c r="K9" i="1"/>
  <c r="L8" i="1"/>
  <c r="K8" i="1"/>
  <c r="L7" i="1"/>
  <c r="K7" i="1"/>
  <c r="L6" i="1"/>
  <c r="K6" i="1"/>
  <c r="L5" i="1"/>
  <c r="K5" i="1"/>
  <c r="L4" i="1"/>
  <c r="K4" i="1"/>
  <c r="M17" i="1"/>
  <c r="M6" i="1"/>
  <c r="M12" i="1"/>
  <c r="M14" i="1"/>
  <c r="M8" i="1"/>
  <c r="M4" i="1"/>
  <c r="M13" i="1" l="1"/>
  <c r="M5" i="1"/>
  <c r="M7" i="1"/>
  <c r="M9" i="1"/>
  <c r="M16" i="1"/>
  <c r="M15" i="1"/>
</calcChain>
</file>

<file path=xl/sharedStrings.xml><?xml version="1.0" encoding="utf-8"?>
<sst xmlns="http://schemas.openxmlformats.org/spreadsheetml/2006/main" count="180" uniqueCount="65">
  <si>
    <t>Začátek</t>
  </si>
  <si>
    <t>Konec</t>
  </si>
  <si>
    <t>Datum</t>
  </si>
  <si>
    <t>Tým 1</t>
  </si>
  <si>
    <t>Tým 2</t>
  </si>
  <si>
    <t>Vyhlášení výsledků zimní ligy</t>
  </si>
  <si>
    <t>SK Olympie Dolní Břežany B</t>
  </si>
  <si>
    <t>FK Újezd nad Lesy</t>
  </si>
  <si>
    <t>Spartak Průhonice</t>
  </si>
  <si>
    <t>SK Viktoria Sibřina</t>
  </si>
  <si>
    <t>SK Slovan Kunratice</t>
  </si>
  <si>
    <t>TJ Spoje Praha</t>
  </si>
  <si>
    <t>TJ Sokol Čestlice</t>
  </si>
  <si>
    <t>SK Dolní Chabry</t>
  </si>
  <si>
    <t>Union Vršovice</t>
  </si>
  <si>
    <t>Štítarský SK</t>
  </si>
  <si>
    <t>SK Olympie Dolní Břežany A</t>
  </si>
  <si>
    <t>Dobřejovice/Kamenice</t>
  </si>
  <si>
    <t>Skupina A</t>
  </si>
  <si>
    <t>Skupina B</t>
  </si>
  <si>
    <t>6/A</t>
  </si>
  <si>
    <t>5/B</t>
  </si>
  <si>
    <t>5/A</t>
  </si>
  <si>
    <t>6/B</t>
  </si>
  <si>
    <t>4/A</t>
  </si>
  <si>
    <t>2/A</t>
  </si>
  <si>
    <t>1/B</t>
  </si>
  <si>
    <t>3/B</t>
  </si>
  <si>
    <t>3/A</t>
  </si>
  <si>
    <t>4/B</t>
  </si>
  <si>
    <t>1/A</t>
  </si>
  <si>
    <t>2/B</t>
  </si>
  <si>
    <t>FINÁLE</t>
  </si>
  <si>
    <t>Zápas o 3.místo</t>
  </si>
  <si>
    <t>Zápas o 11.místo</t>
  </si>
  <si>
    <t>Zápas o 9.místo</t>
  </si>
  <si>
    <t>Zápas o 7.místo</t>
  </si>
  <si>
    <t>Zápas o 5.místo</t>
  </si>
  <si>
    <t>Jan Jedlička &lt;jedlicka.kontakt@gmail.com&gt;</t>
  </si>
  <si>
    <t>Zdenek Gregar &lt;zgregar@seznam.cz&gt;</t>
  </si>
  <si>
    <t xml:space="preserve"> Daniel Mora &lt;dan.mora@live.com&gt;</t>
  </si>
  <si>
    <t>Doksy9@seznam.cz;</t>
  </si>
  <si>
    <t xml:space="preserve">'chaloupka.z@email.cz'; </t>
  </si>
  <si>
    <t>tomas_kubicek@fkdobrejovice.cz; predseda &lt;predseda@fkdobrejovice.cz&gt;;</t>
  </si>
  <si>
    <t>'jaroslavkokes1@gmail.com';</t>
  </si>
  <si>
    <t>Tomáš Novotný E3 INTERIOR'</t>
  </si>
  <si>
    <t>avel.pd &lt;pavel.pd@seznam.cz&gt;;</t>
  </si>
  <si>
    <t>aaaondrejaaa@seznam.cz'; 'Brázda Josef, nprap.' &lt;j.brazda@cs.mfcr.cz&gt;</t>
  </si>
  <si>
    <t>vojtisek.marek@email.cz'; Vladimir Skalba &lt;vskalba@gmail.com&gt;</t>
  </si>
  <si>
    <t>Roman Hübl &lt;roman.hubl@skvs.cz&gt;;otto Šnajdr &lt;otto.snajdr@post.cz&gt;</t>
  </si>
  <si>
    <t>:</t>
  </si>
  <si>
    <t>Výsledky zápasů zimní ligy "OPTIMUM CUP 2023" - SŽ (Šeberov)</t>
  </si>
  <si>
    <t>Góly +</t>
  </si>
  <si>
    <t>Góly -</t>
  </si>
  <si>
    <t>Rozdíl</t>
  </si>
  <si>
    <t>Body</t>
  </si>
  <si>
    <t>Průběžné pořadí</t>
  </si>
  <si>
    <t>Nejlepší střelec</t>
  </si>
  <si>
    <t>Jméno</t>
  </si>
  <si>
    <t>Příjmení</t>
  </si>
  <si>
    <t>Góly</t>
  </si>
  <si>
    <t xml:space="preserve">Michal </t>
  </si>
  <si>
    <t>Vrňák</t>
  </si>
  <si>
    <t xml:space="preserve">Josef </t>
  </si>
  <si>
    <t>Sviták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</si>
</sst>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 x14ac:knownFonts="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9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40" borderId="0" xfId="0" applyFill="1"/>
    <xf numFmtId="0" fontId="13" fillId="38" borderId="10" xfId="0" applyFont="1" applyFill="1" applyBorder="1" applyAlignment="1">
      <alignment horizontal="center"/>
    </xf>
    <xf numFmtId="0" fontId="19" fillId="42" borderId="10" xfId="0" applyFont="1" applyFill="1" applyBorder="1" applyAlignment="1">
      <alignment horizontal="center"/>
    </xf>
    <xf numFmtId="0" fontId="19" fillId="43" borderId="10" xfId="0" applyFont="1" applyFill="1" applyBorder="1" applyAlignment="1">
      <alignment horizontal="center"/>
    </xf>
    <xf numFmtId="164" fontId="20" fillId="45" borderId="10" xfId="0" applyNumberFormat="1" applyFont="1" applyFill="1" applyBorder="1" applyAlignment="1">
      <alignment horizontal="center"/>
    </xf>
    <xf numFmtId="0" fontId="19" fillId="50" borderId="10" xfId="0" applyFont="1" applyFill="1" applyBorder="1" applyAlignment="1">
      <alignment horizontal="center"/>
    </xf>
    <xf numFmtId="164" fontId="20" fillId="46" borderId="10" xfId="0" applyNumberFormat="1" applyFont="1" applyFill="1" applyBorder="1" applyAlignment="1">
      <alignment horizontal="center"/>
    </xf>
    <xf numFmtId="164" fontId="20" fillId="48" borderId="10" xfId="0" applyNumberFormat="1" applyFont="1" applyFill="1" applyBorder="1" applyAlignment="1">
      <alignment horizontal="center"/>
    </xf>
    <xf numFmtId="164" fontId="20" fillId="52" borderId="10" xfId="0" applyNumberFormat="1" applyFont="1" applyFill="1" applyBorder="1" applyAlignment="1">
      <alignment horizontal="center"/>
    </xf>
    <xf numFmtId="164" fontId="20" fillId="49" borderId="10" xfId="0" applyNumberFormat="1" applyFont="1" applyFill="1" applyBorder="1" applyAlignment="1">
      <alignment horizontal="center"/>
    </xf>
    <xf numFmtId="164" fontId="20" fillId="41" borderId="10" xfId="0" applyNumberFormat="1" applyFont="1" applyFill="1" applyBorder="1" applyAlignment="1">
      <alignment horizontal="center"/>
    </xf>
    <xf numFmtId="0" fontId="0" fillId="0" borderId="0" xfId="0" applyBorder="1"/>
    <xf numFmtId="0" fontId="19" fillId="44" borderId="11" xfId="0" applyFont="1" applyFill="1" applyBorder="1" applyAlignment="1">
      <alignment horizontal="center"/>
    </xf>
    <xf numFmtId="0" fontId="19" fillId="44" borderId="10" xfId="0" applyFont="1" applyFill="1" applyBorder="1" applyAlignment="1">
      <alignment horizontal="center"/>
    </xf>
    <xf numFmtId="0" fontId="19" fillId="40" borderId="0" xfId="0" applyFont="1" applyFill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3" fillId="53" borderId="10" xfId="0" applyFont="1" applyFill="1" applyBorder="1" applyAlignment="1">
      <alignment horizontal="center"/>
    </xf>
    <xf numFmtId="0" fontId="13" fillId="54" borderId="10" xfId="0" applyFont="1" applyFill="1" applyBorder="1" applyAlignment="1">
      <alignment horizontal="center"/>
    </xf>
    <xf numFmtId="0" fontId="13" fillId="55" borderId="10" xfId="0" applyFont="1" applyFill="1" applyBorder="1" applyAlignment="1">
      <alignment horizontal="center"/>
    </xf>
    <xf numFmtId="0" fontId="19" fillId="44" borderId="15" xfId="0" applyFont="1" applyFill="1" applyBorder="1" applyAlignment="1">
      <alignment horizontal="center"/>
    </xf>
    <xf numFmtId="0" fontId="19" fillId="44" borderId="16" xfId="0" applyFont="1" applyFill="1" applyBorder="1" applyAlignment="1">
      <alignment horizontal="center"/>
    </xf>
    <xf numFmtId="0" fontId="19" fillId="40" borderId="15" xfId="0" applyFont="1" applyFill="1" applyBorder="1" applyAlignment="1">
      <alignment horizontal="center"/>
    </xf>
    <xf numFmtId="0" fontId="19" fillId="40" borderId="16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0" fontId="22" fillId="51" borderId="10" xfId="0" applyFont="1" applyFill="1" applyBorder="1"/>
    <xf numFmtId="164" fontId="23" fillId="51" borderId="10" xfId="0" applyNumberFormat="1" applyFont="1" applyFill="1" applyBorder="1" applyAlignment="1">
      <alignment horizontal="center"/>
    </xf>
    <xf numFmtId="0" fontId="20" fillId="40" borderId="17" xfId="0" applyFont="1" applyFill="1" applyBorder="1" applyAlignment="1">
      <alignment horizontal="center"/>
    </xf>
    <xf numFmtId="0" fontId="20" fillId="40" borderId="18" xfId="0" applyFont="1" applyFill="1" applyBorder="1" applyAlignment="1">
      <alignment horizontal="center"/>
    </xf>
    <xf numFmtId="164" fontId="20" fillId="48" borderId="18" xfId="0" applyNumberFormat="1" applyFont="1" applyFill="1" applyBorder="1" applyAlignment="1">
      <alignment horizontal="center"/>
    </xf>
    <xf numFmtId="14" fontId="20" fillId="48" borderId="19" xfId="0" applyNumberFormat="1" applyFont="1" applyFill="1" applyBorder="1" applyAlignment="1">
      <alignment horizontal="center"/>
    </xf>
    <xf numFmtId="0" fontId="20" fillId="40" borderId="11" xfId="0" applyFont="1" applyFill="1" applyBorder="1" applyAlignment="1">
      <alignment horizontal="center"/>
    </xf>
    <xf numFmtId="0" fontId="23" fillId="51" borderId="11" xfId="0" applyFont="1" applyFill="1" applyBorder="1"/>
    <xf numFmtId="14" fontId="24" fillId="51" borderId="20" xfId="0" applyNumberFormat="1" applyFont="1" applyFill="1" applyBorder="1" applyAlignment="1">
      <alignment horizontal="center"/>
    </xf>
    <xf numFmtId="0" fontId="20" fillId="40" borderId="21" xfId="0" applyFont="1" applyFill="1" applyBorder="1" applyAlignment="1">
      <alignment horizontal="center"/>
    </xf>
    <xf numFmtId="0" fontId="20" fillId="40" borderId="22" xfId="0" applyFont="1" applyFill="1" applyBorder="1" applyAlignment="1">
      <alignment horizontal="center"/>
    </xf>
    <xf numFmtId="164" fontId="20" fillId="48" borderId="22" xfId="0" applyNumberFormat="1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19" fillId="42" borderId="11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13" fillId="53" borderId="11" xfId="0" applyFont="1" applyFill="1" applyBorder="1" applyAlignment="1">
      <alignment horizontal="center"/>
    </xf>
    <xf numFmtId="0" fontId="19" fillId="50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43" borderId="11" xfId="0" applyFont="1" applyFill="1" applyBorder="1" applyAlignment="1">
      <alignment horizontal="center"/>
    </xf>
    <xf numFmtId="14" fontId="19" fillId="46" borderId="20" xfId="0" applyNumberFormat="1" applyFont="1" applyFill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0" fontId="19" fillId="43" borderId="18" xfId="0" applyFont="1" applyFill="1" applyBorder="1" applyAlignment="1">
      <alignment horizontal="center"/>
    </xf>
    <xf numFmtId="0" fontId="19" fillId="36" borderId="21" xfId="0" applyFont="1" applyFill="1" applyBorder="1" applyAlignment="1">
      <alignment horizontal="center"/>
    </xf>
    <xf numFmtId="0" fontId="13" fillId="54" borderId="2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3" fillId="54" borderId="21" xfId="0" applyFont="1" applyFill="1" applyBorder="1" applyAlignment="1">
      <alignment horizontal="center"/>
    </xf>
    <xf numFmtId="0" fontId="13" fillId="55" borderId="22" xfId="0" applyFont="1" applyFill="1" applyBorder="1" applyAlignment="1">
      <alignment horizontal="center"/>
    </xf>
    <xf numFmtId="164" fontId="20" fillId="45" borderId="22" xfId="0" applyNumberFormat="1" applyFont="1" applyFill="1" applyBorder="1" applyAlignment="1">
      <alignment horizontal="center"/>
    </xf>
    <xf numFmtId="164" fontId="16" fillId="40" borderId="16" xfId="0" applyNumberFormat="1" applyFont="1" applyFill="1" applyBorder="1" applyAlignment="1">
      <alignment horizontal="center"/>
    </xf>
    <xf numFmtId="164" fontId="19" fillId="40" borderId="16" xfId="0" applyNumberFormat="1" applyFont="1" applyFill="1" applyBorder="1" applyAlignment="1">
      <alignment horizontal="center"/>
    </xf>
    <xf numFmtId="14" fontId="20" fillId="40" borderId="23" xfId="0" applyNumberFormat="1" applyFont="1" applyFill="1" applyBorder="1" applyAlignment="1">
      <alignment horizontal="center"/>
    </xf>
    <xf numFmtId="0" fontId="19" fillId="36" borderId="18" xfId="0" applyFont="1" applyFill="1" applyBorder="1" applyAlignment="1">
      <alignment horizontal="center"/>
    </xf>
    <xf numFmtId="164" fontId="20" fillId="41" borderId="18" xfId="0" applyNumberFormat="1" applyFont="1" applyFill="1" applyBorder="1" applyAlignment="1">
      <alignment horizontal="center"/>
    </xf>
    <xf numFmtId="14" fontId="19" fillId="41" borderId="19" xfId="0" applyNumberFormat="1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164" fontId="20" fillId="41" borderId="22" xfId="0" applyNumberFormat="1" applyFont="1" applyFill="1" applyBorder="1" applyAlignment="1">
      <alignment horizontal="center"/>
    </xf>
    <xf numFmtId="0" fontId="19" fillId="50" borderId="17" xfId="0" applyFont="1" applyFill="1" applyBorder="1" applyAlignment="1">
      <alignment horizontal="center"/>
    </xf>
    <xf numFmtId="164" fontId="20" fillId="46" borderId="18" xfId="0" applyNumberFormat="1" applyFont="1" applyFill="1" applyBorder="1" applyAlignment="1">
      <alignment horizontal="center"/>
    </xf>
    <xf numFmtId="14" fontId="19" fillId="46" borderId="19" xfId="0" applyNumberFormat="1" applyFont="1" applyFill="1" applyBorder="1" applyAlignment="1">
      <alignment horizontal="center"/>
    </xf>
    <xf numFmtId="164" fontId="20" fillId="46" borderId="22" xfId="0" applyNumberFormat="1" applyFont="1" applyFill="1" applyBorder="1" applyAlignment="1">
      <alignment horizontal="center"/>
    </xf>
    <xf numFmtId="14" fontId="19" fillId="46" borderId="24" xfId="0" applyNumberFormat="1" applyFont="1" applyFill="1" applyBorder="1" applyAlignment="1">
      <alignment horizontal="center"/>
    </xf>
    <xf numFmtId="164" fontId="20" fillId="49" borderId="18" xfId="0" applyNumberFormat="1" applyFont="1" applyFill="1" applyBorder="1" applyAlignment="1">
      <alignment horizontal="center"/>
    </xf>
    <xf numFmtId="14" fontId="19" fillId="49" borderId="19" xfId="0" applyNumberFormat="1" applyFont="1" applyFill="1" applyBorder="1" applyAlignment="1">
      <alignment horizontal="center"/>
    </xf>
    <xf numFmtId="164" fontId="20" fillId="49" borderId="22" xfId="0" applyNumberFormat="1" applyFont="1" applyFill="1" applyBorder="1" applyAlignment="1">
      <alignment horizontal="center"/>
    </xf>
    <xf numFmtId="164" fontId="20" fillId="48" borderId="17" xfId="0" applyNumberFormat="1" applyFont="1" applyFill="1" applyBorder="1" applyAlignment="1">
      <alignment horizontal="center"/>
    </xf>
    <xf numFmtId="164" fontId="20" fillId="48" borderId="11" xfId="0" applyNumberFormat="1" applyFont="1" applyFill="1" applyBorder="1" applyAlignment="1">
      <alignment horizontal="center"/>
    </xf>
    <xf numFmtId="164" fontId="20" fillId="48" borderId="21" xfId="0" applyNumberFormat="1" applyFont="1" applyFill="1" applyBorder="1" applyAlignment="1">
      <alignment horizontal="center"/>
    </xf>
    <xf numFmtId="0" fontId="19" fillId="42" borderId="17" xfId="0" applyFont="1" applyFill="1" applyBorder="1" applyAlignment="1">
      <alignment horizontal="center"/>
    </xf>
    <xf numFmtId="0" fontId="13" fillId="53" borderId="18" xfId="0" applyFont="1" applyFill="1" applyBorder="1" applyAlignment="1">
      <alignment horizontal="center"/>
    </xf>
    <xf numFmtId="14" fontId="19" fillId="39" borderId="19" xfId="0" applyNumberFormat="1" applyFont="1" applyFill="1" applyBorder="1" applyAlignment="1">
      <alignment horizontal="center"/>
    </xf>
    <xf numFmtId="14" fontId="19" fillId="40" borderId="23" xfId="0" applyNumberFormat="1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164" fontId="20" fillId="52" borderId="18" xfId="0" applyNumberFormat="1" applyFont="1" applyFill="1" applyBorder="1" applyAlignment="1">
      <alignment horizontal="center"/>
    </xf>
    <xf numFmtId="14" fontId="19" fillId="47" borderId="19" xfId="0" applyNumberFormat="1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164" fontId="20" fillId="52" borderId="22" xfId="0" applyNumberFormat="1" applyFont="1" applyFill="1" applyBorder="1" applyAlignment="1">
      <alignment horizontal="center"/>
    </xf>
    <xf numFmtId="14" fontId="20" fillId="45" borderId="20" xfId="0" applyNumberFormat="1" applyFont="1" applyFill="1" applyBorder="1" applyAlignment="1">
      <alignment horizontal="center"/>
    </xf>
    <xf numFmtId="14" fontId="20" fillId="45" borderId="24" xfId="0" applyNumberFormat="1" applyFont="1" applyFill="1" applyBorder="1" applyAlignment="1">
      <alignment horizontal="center"/>
    </xf>
    <xf numFmtId="14" fontId="19" fillId="41" borderId="20" xfId="0" applyNumberFormat="1" applyFont="1" applyFill="1" applyBorder="1" applyAlignment="1">
      <alignment horizontal="center"/>
    </xf>
    <xf numFmtId="14" fontId="19" fillId="41" borderId="24" xfId="0" applyNumberFormat="1" applyFont="1" applyFill="1" applyBorder="1" applyAlignment="1">
      <alignment horizontal="center"/>
    </xf>
    <xf numFmtId="14" fontId="19" fillId="47" borderId="20" xfId="0" applyNumberFormat="1" applyFont="1" applyFill="1" applyBorder="1" applyAlignment="1">
      <alignment horizontal="center"/>
    </xf>
    <xf numFmtId="14" fontId="19" fillId="47" borderId="24" xfId="0" applyNumberFormat="1" applyFont="1" applyFill="1" applyBorder="1" applyAlignment="1">
      <alignment horizontal="center"/>
    </xf>
    <xf numFmtId="14" fontId="20" fillId="48" borderId="20" xfId="0" applyNumberFormat="1" applyFont="1" applyFill="1" applyBorder="1" applyAlignment="1">
      <alignment horizontal="center"/>
    </xf>
    <xf numFmtId="14" fontId="20" fillId="48" borderId="24" xfId="0" applyNumberFormat="1" applyFont="1" applyFill="1" applyBorder="1" applyAlignment="1">
      <alignment horizontal="center"/>
    </xf>
    <xf numFmtId="14" fontId="19" fillId="39" borderId="20" xfId="0" applyNumberFormat="1" applyFont="1" applyFill="1" applyBorder="1" applyAlignment="1">
      <alignment horizontal="center"/>
    </xf>
    <xf numFmtId="14" fontId="19" fillId="39" borderId="24" xfId="0" applyNumberFormat="1" applyFont="1" applyFill="1" applyBorder="1" applyAlignment="1">
      <alignment horizontal="center"/>
    </xf>
    <xf numFmtId="14" fontId="19" fillId="49" borderId="20" xfId="0" applyNumberFormat="1" applyFont="1" applyFill="1" applyBorder="1" applyAlignment="1">
      <alignment horizontal="center"/>
    </xf>
    <xf numFmtId="14" fontId="19" fillId="49" borderId="24" xfId="0" applyNumberFormat="1" applyFont="1" applyFill="1" applyBorder="1" applyAlignment="1">
      <alignment horizontal="center"/>
    </xf>
    <xf numFmtId="1" fontId="25" fillId="0" borderId="0" xfId="0" applyNumberFormat="1" applyFont="1"/>
    <xf numFmtId="1" fontId="25" fillId="0" borderId="0" xfId="0" applyNumberFormat="1" applyFont="1" applyAlignment="1"/>
    <xf numFmtId="1" fontId="26" fillId="0" borderId="0" xfId="0" applyNumberFormat="1" applyFont="1"/>
    <xf numFmtId="1" fontId="26" fillId="0" borderId="0" xfId="0" applyNumberFormat="1" applyFont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1" fontId="27" fillId="45" borderId="10" xfId="0" applyNumberFormat="1" applyFont="1" applyFill="1" applyBorder="1" applyAlignment="1">
      <alignment horizontal="center"/>
    </xf>
    <xf numFmtId="1" fontId="27" fillId="45" borderId="22" xfId="0" applyNumberFormat="1" applyFont="1" applyFill="1" applyBorder="1" applyAlignment="1">
      <alignment horizontal="center"/>
    </xf>
    <xf numFmtId="1" fontId="28" fillId="40" borderId="16" xfId="0" applyNumberFormat="1" applyFont="1" applyFill="1" applyBorder="1" applyAlignment="1">
      <alignment horizontal="center"/>
    </xf>
    <xf numFmtId="1" fontId="25" fillId="40" borderId="16" xfId="0" applyNumberFormat="1" applyFont="1" applyFill="1" applyBorder="1" applyAlignment="1">
      <alignment horizontal="center"/>
    </xf>
    <xf numFmtId="1" fontId="27" fillId="41" borderId="18" xfId="0" applyNumberFormat="1" applyFont="1" applyFill="1" applyBorder="1" applyAlignment="1">
      <alignment horizontal="center"/>
    </xf>
    <xf numFmtId="1" fontId="25" fillId="41" borderId="18" xfId="0" applyNumberFormat="1" applyFont="1" applyFill="1" applyBorder="1" applyAlignment="1">
      <alignment horizontal="center"/>
    </xf>
    <xf numFmtId="1" fontId="27" fillId="41" borderId="10" xfId="0" applyNumberFormat="1" applyFont="1" applyFill="1" applyBorder="1" applyAlignment="1">
      <alignment horizontal="center"/>
    </xf>
    <xf numFmtId="1" fontId="25" fillId="41" borderId="10" xfId="0" applyNumberFormat="1" applyFont="1" applyFill="1" applyBorder="1" applyAlignment="1">
      <alignment horizontal="center"/>
    </xf>
    <xf numFmtId="1" fontId="27" fillId="41" borderId="22" xfId="0" applyNumberFormat="1" applyFont="1" applyFill="1" applyBorder="1" applyAlignment="1">
      <alignment horizontal="center"/>
    </xf>
    <xf numFmtId="1" fontId="25" fillId="41" borderId="22" xfId="0" applyNumberFormat="1" applyFont="1" applyFill="1" applyBorder="1" applyAlignment="1">
      <alignment horizontal="center"/>
    </xf>
    <xf numFmtId="1" fontId="27" fillId="46" borderId="18" xfId="0" applyNumberFormat="1" applyFont="1" applyFill="1" applyBorder="1" applyAlignment="1">
      <alignment horizontal="center"/>
    </xf>
    <xf numFmtId="1" fontId="25" fillId="46" borderId="18" xfId="0" applyNumberFormat="1" applyFont="1" applyFill="1" applyBorder="1" applyAlignment="1">
      <alignment horizontal="center"/>
    </xf>
    <xf numFmtId="1" fontId="27" fillId="46" borderId="10" xfId="0" applyNumberFormat="1" applyFont="1" applyFill="1" applyBorder="1" applyAlignment="1">
      <alignment horizontal="center"/>
    </xf>
    <xf numFmtId="1" fontId="25" fillId="46" borderId="10" xfId="0" applyNumberFormat="1" applyFont="1" applyFill="1" applyBorder="1" applyAlignment="1">
      <alignment horizontal="center"/>
    </xf>
    <xf numFmtId="1" fontId="27" fillId="46" borderId="22" xfId="0" applyNumberFormat="1" applyFont="1" applyFill="1" applyBorder="1" applyAlignment="1">
      <alignment horizontal="center"/>
    </xf>
    <xf numFmtId="1" fontId="25" fillId="46" borderId="22" xfId="0" applyNumberFormat="1" applyFont="1" applyFill="1" applyBorder="1" applyAlignment="1">
      <alignment horizontal="center"/>
    </xf>
    <xf numFmtId="1" fontId="27" fillId="52" borderId="18" xfId="0" applyNumberFormat="1" applyFont="1" applyFill="1" applyBorder="1" applyAlignment="1">
      <alignment horizontal="center"/>
    </xf>
    <xf numFmtId="1" fontId="25" fillId="47" borderId="18" xfId="0" applyNumberFormat="1" applyFont="1" applyFill="1" applyBorder="1" applyAlignment="1">
      <alignment horizontal="center"/>
    </xf>
    <xf numFmtId="1" fontId="27" fillId="52" borderId="10" xfId="0" applyNumberFormat="1" applyFont="1" applyFill="1" applyBorder="1" applyAlignment="1">
      <alignment horizontal="center"/>
    </xf>
    <xf numFmtId="1" fontId="25" fillId="47" borderId="10" xfId="0" applyNumberFormat="1" applyFont="1" applyFill="1" applyBorder="1" applyAlignment="1">
      <alignment horizontal="center"/>
    </xf>
    <xf numFmtId="1" fontId="27" fillId="52" borderId="22" xfId="0" applyNumberFormat="1" applyFont="1" applyFill="1" applyBorder="1" applyAlignment="1">
      <alignment horizontal="center"/>
    </xf>
    <xf numFmtId="1" fontId="25" fillId="47" borderId="22" xfId="0" applyNumberFormat="1" applyFont="1" applyFill="1" applyBorder="1" applyAlignment="1">
      <alignment horizontal="center"/>
    </xf>
    <xf numFmtId="1" fontId="27" fillId="48" borderId="18" xfId="0" applyNumberFormat="1" applyFont="1" applyFill="1" applyBorder="1" applyAlignment="1">
      <alignment horizontal="center"/>
    </xf>
    <xf numFmtId="1" fontId="27" fillId="48" borderId="10" xfId="0" applyNumberFormat="1" applyFont="1" applyFill="1" applyBorder="1" applyAlignment="1">
      <alignment horizontal="center"/>
    </xf>
    <xf numFmtId="1" fontId="27" fillId="48" borderId="22" xfId="0" applyNumberFormat="1" applyFont="1" applyFill="1" applyBorder="1" applyAlignment="1">
      <alignment horizontal="center"/>
    </xf>
    <xf numFmtId="1" fontId="25" fillId="39" borderId="18" xfId="0" applyNumberFormat="1" applyFont="1" applyFill="1" applyBorder="1" applyAlignment="1">
      <alignment horizontal="center"/>
    </xf>
    <xf numFmtId="1" fontId="25" fillId="39" borderId="10" xfId="0" applyNumberFormat="1" applyFont="1" applyFill="1" applyBorder="1" applyAlignment="1">
      <alignment horizontal="center"/>
    </xf>
    <xf numFmtId="1" fontId="25" fillId="39" borderId="22" xfId="0" applyNumberFormat="1" applyFont="1" applyFill="1" applyBorder="1" applyAlignment="1">
      <alignment horizontal="center"/>
    </xf>
    <xf numFmtId="1" fontId="25" fillId="44" borderId="16" xfId="0" applyNumberFormat="1" applyFont="1" applyFill="1" applyBorder="1" applyAlignment="1">
      <alignment horizontal="center"/>
    </xf>
    <xf numFmtId="1" fontId="25" fillId="44" borderId="15" xfId="0" applyNumberFormat="1" applyFont="1" applyFill="1" applyBorder="1" applyAlignment="1">
      <alignment horizontal="center"/>
    </xf>
    <xf numFmtId="1" fontId="27" fillId="49" borderId="18" xfId="0" applyNumberFormat="1" applyFont="1" applyFill="1" applyBorder="1" applyAlignment="1">
      <alignment horizontal="center"/>
    </xf>
    <xf numFmtId="1" fontId="25" fillId="49" borderId="18" xfId="0" applyNumberFormat="1" applyFont="1" applyFill="1" applyBorder="1" applyAlignment="1">
      <alignment horizontal="center"/>
    </xf>
    <xf numFmtId="1" fontId="27" fillId="49" borderId="10" xfId="0" applyNumberFormat="1" applyFont="1" applyFill="1" applyBorder="1" applyAlignment="1">
      <alignment horizontal="center"/>
    </xf>
    <xf numFmtId="1" fontId="25" fillId="49" borderId="10" xfId="0" applyNumberFormat="1" applyFont="1" applyFill="1" applyBorder="1" applyAlignment="1">
      <alignment horizontal="center"/>
    </xf>
    <xf numFmtId="1" fontId="27" fillId="49" borderId="22" xfId="0" applyNumberFormat="1" applyFont="1" applyFill="1" applyBorder="1" applyAlignment="1">
      <alignment horizontal="center"/>
    </xf>
    <xf numFmtId="1" fontId="25" fillId="49" borderId="22" xfId="0" applyNumberFormat="1" applyFont="1" applyFill="1" applyBorder="1" applyAlignment="1">
      <alignment horizontal="center"/>
    </xf>
    <xf numFmtId="1" fontId="29" fillId="51" borderId="10" xfId="0" applyNumberFormat="1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40" borderId="0" xfId="0" applyFont="1" applyFill="1"/>
    <xf numFmtId="1" fontId="25" fillId="0" borderId="10" xfId="0" applyNumberFormat="1" applyFont="1" applyBorder="1" applyAlignment="1">
      <alignment horizontal="center"/>
    </xf>
    <xf numFmtId="0" fontId="25" fillId="40" borderId="0" xfId="0" applyFont="1" applyFill="1" applyAlignment="1">
      <alignment horizontal="center"/>
    </xf>
    <xf numFmtId="0" fontId="23" fillId="56" borderId="14" xfId="0" applyFont="1" applyFill="1" applyBorder="1"/>
    <xf numFmtId="0" fontId="21" fillId="0" borderId="0" xfId="0" applyFont="1" applyAlignment="1">
      <alignment horizontal="center"/>
    </xf>
    <xf numFmtId="0" fontId="21" fillId="57" borderId="10" xfId="0" applyFont="1" applyFill="1" applyBorder="1" applyAlignment="1">
      <alignment horizontal="center"/>
    </xf>
    <xf numFmtId="14" fontId="20" fillId="45" borderId="25" xfId="0" applyNumberFormat="1" applyFont="1" applyFill="1" applyBorder="1" applyAlignment="1">
      <alignment horizontal="center"/>
    </xf>
    <xf numFmtId="0" fontId="16" fillId="37" borderId="27" xfId="0" applyFont="1" applyFill="1" applyBorder="1" applyAlignment="1">
      <alignment horizontal="center"/>
    </xf>
    <xf numFmtId="0" fontId="16" fillId="37" borderId="28" xfId="0" applyFont="1" applyFill="1" applyBorder="1" applyAlignment="1">
      <alignment horizontal="center"/>
    </xf>
    <xf numFmtId="0" fontId="16" fillId="37" borderId="26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19" fillId="34" borderId="26" xfId="0" applyFont="1" applyFill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showGridLines="0" tabSelected="1" workbookViewId="0">
      <selection activeCell="L27" sqref="L27"/>
    </sheetView>
  </sheetViews>
  <sheetFormatPr defaultRowHeight="23.25" x14ac:dyDescent="0.35"/>
  <cols>
    <col min="1" max="1" width="27.85546875" customWidth="1"/>
    <col min="2" max="2" width="25.85546875" customWidth="1"/>
    <col min="3" max="3" width="12.7109375" customWidth="1"/>
    <col min="4" max="4" width="12.42578125" customWidth="1"/>
    <col min="5" max="5" width="5.85546875" style="108" customWidth="1"/>
    <col min="6" max="6" width="3.5703125" style="108" customWidth="1"/>
    <col min="7" max="7" width="5.7109375" style="109" customWidth="1"/>
    <col min="8" max="8" width="12.7109375" style="1" customWidth="1"/>
    <col min="9" max="9" width="5" style="7" customWidth="1"/>
    <col min="10" max="10" width="30.42578125" customWidth="1"/>
    <col min="13" max="13" width="10.140625" customWidth="1"/>
    <col min="15" max="15" width="22.7109375" customWidth="1"/>
  </cols>
  <sheetData>
    <row r="1" spans="1:15" ht="45" customHeight="1" x14ac:dyDescent="0.35">
      <c r="A1" s="2" t="s">
        <v>51</v>
      </c>
      <c r="B1" s="2"/>
      <c r="C1" s="2"/>
      <c r="D1" s="2"/>
      <c r="E1" s="106"/>
      <c r="F1" s="106"/>
      <c r="G1" s="107"/>
    </row>
    <row r="2" spans="1:15" ht="26.25" customHeight="1" thickBot="1" x14ac:dyDescent="0.4">
      <c r="B2" s="2"/>
      <c r="J2" s="149"/>
    </row>
    <row r="3" spans="1:15" x14ac:dyDescent="0.35">
      <c r="A3" s="23" t="s">
        <v>3</v>
      </c>
      <c r="B3" s="24" t="s">
        <v>4</v>
      </c>
      <c r="C3" s="24" t="s">
        <v>0</v>
      </c>
      <c r="D3" s="24" t="s">
        <v>1</v>
      </c>
      <c r="E3" s="110"/>
      <c r="F3" s="110"/>
      <c r="G3" s="110"/>
      <c r="H3" s="61" t="s">
        <v>2</v>
      </c>
      <c r="J3" s="34" t="s">
        <v>18</v>
      </c>
      <c r="K3" s="155" t="s">
        <v>52</v>
      </c>
      <c r="L3" s="155" t="s">
        <v>53</v>
      </c>
      <c r="M3" s="155" t="s">
        <v>54</v>
      </c>
      <c r="N3" s="155" t="s">
        <v>55</v>
      </c>
      <c r="O3" s="155" t="s">
        <v>56</v>
      </c>
    </row>
    <row r="4" spans="1:15" ht="20.100000000000001" customHeight="1" x14ac:dyDescent="0.35">
      <c r="A4" s="48" t="s">
        <v>16</v>
      </c>
      <c r="B4" s="25" t="s">
        <v>17</v>
      </c>
      <c r="C4" s="12">
        <v>0.33333333333333331</v>
      </c>
      <c r="D4" s="12">
        <v>0.38541666666666669</v>
      </c>
      <c r="E4" s="111">
        <v>2</v>
      </c>
      <c r="F4" s="111" t="s">
        <v>50</v>
      </c>
      <c r="G4" s="111">
        <v>2</v>
      </c>
      <c r="H4" s="94">
        <v>44934</v>
      </c>
      <c r="J4" s="9" t="s">
        <v>16</v>
      </c>
      <c r="K4" s="151">
        <f>E4+E12+E29+E20</f>
        <v>13</v>
      </c>
      <c r="L4" s="151">
        <f>G4+G12+G20+G29</f>
        <v>9</v>
      </c>
      <c r="M4" s="151">
        <f>K4-L4</f>
        <v>4</v>
      </c>
      <c r="N4" s="151">
        <v>7</v>
      </c>
      <c r="O4" s="151">
        <v>2</v>
      </c>
    </row>
    <row r="5" spans="1:15" ht="20.100000000000001" customHeight="1" x14ac:dyDescent="0.35">
      <c r="A5" s="49" t="s">
        <v>6</v>
      </c>
      <c r="B5" s="13" t="s">
        <v>7</v>
      </c>
      <c r="C5" s="12">
        <v>0.3888888888888889</v>
      </c>
      <c r="D5" s="12">
        <v>0.44097222222222227</v>
      </c>
      <c r="E5" s="111">
        <v>2</v>
      </c>
      <c r="F5" s="111" t="s">
        <v>50</v>
      </c>
      <c r="G5" s="111">
        <v>0</v>
      </c>
      <c r="H5" s="94">
        <v>44934</v>
      </c>
      <c r="J5" s="25" t="s">
        <v>17</v>
      </c>
      <c r="K5" s="151">
        <f>G4+E14+E19+E27</f>
        <v>4</v>
      </c>
      <c r="L5" s="151">
        <f>E4+G14+G19+G27</f>
        <v>19</v>
      </c>
      <c r="M5" s="151">
        <f t="shared" ref="M5:M9" si="0">K5-L5</f>
        <v>-15</v>
      </c>
      <c r="N5" s="151">
        <v>1</v>
      </c>
      <c r="O5" s="151">
        <v>6</v>
      </c>
    </row>
    <row r="6" spans="1:15" ht="20.100000000000001" customHeight="1" x14ac:dyDescent="0.35">
      <c r="A6" s="50" t="s">
        <v>11</v>
      </c>
      <c r="B6" s="4" t="s">
        <v>8</v>
      </c>
      <c r="C6" s="12">
        <v>0.44444444444444442</v>
      </c>
      <c r="D6" s="12">
        <v>0.49652777777777773</v>
      </c>
      <c r="E6" s="111">
        <v>1</v>
      </c>
      <c r="F6" s="111" t="s">
        <v>50</v>
      </c>
      <c r="G6" s="111">
        <v>0</v>
      </c>
      <c r="H6" s="94">
        <v>44934</v>
      </c>
      <c r="J6" s="10" t="s">
        <v>11</v>
      </c>
      <c r="K6" s="151">
        <f>E6+G12+E22+G27</f>
        <v>7</v>
      </c>
      <c r="L6" s="151">
        <f>G6+E12+G22+E27</f>
        <v>17</v>
      </c>
      <c r="M6" s="151">
        <f t="shared" si="0"/>
        <v>-10</v>
      </c>
      <c r="N6" s="151">
        <v>6</v>
      </c>
      <c r="O6" s="151">
        <v>4</v>
      </c>
    </row>
    <row r="7" spans="1:15" ht="20.100000000000001" customHeight="1" x14ac:dyDescent="0.35">
      <c r="A7" s="51" t="s">
        <v>9</v>
      </c>
      <c r="B7" s="11" t="s">
        <v>12</v>
      </c>
      <c r="C7" s="12">
        <v>0.5</v>
      </c>
      <c r="D7" s="12">
        <v>0.55208333333333337</v>
      </c>
      <c r="E7" s="111">
        <v>2</v>
      </c>
      <c r="F7" s="111" t="s">
        <v>50</v>
      </c>
      <c r="G7" s="111">
        <v>3</v>
      </c>
      <c r="H7" s="94">
        <v>44934</v>
      </c>
      <c r="J7" s="4" t="s">
        <v>8</v>
      </c>
      <c r="K7" s="151">
        <f>G6+E16+G19+E25</f>
        <v>10</v>
      </c>
      <c r="L7" s="151">
        <f>E6+G16+E19+G25</f>
        <v>9</v>
      </c>
      <c r="M7" s="151">
        <f t="shared" si="0"/>
        <v>1</v>
      </c>
      <c r="N7" s="151">
        <v>6</v>
      </c>
      <c r="O7" s="151">
        <v>3</v>
      </c>
    </row>
    <row r="8" spans="1:15" ht="20.100000000000001" customHeight="1" x14ac:dyDescent="0.35">
      <c r="A8" s="52" t="s">
        <v>13</v>
      </c>
      <c r="B8" s="3" t="s">
        <v>10</v>
      </c>
      <c r="C8" s="12">
        <v>0.55555555555555558</v>
      </c>
      <c r="D8" s="12">
        <v>0.60763888888888895</v>
      </c>
      <c r="E8" s="111">
        <v>0</v>
      </c>
      <c r="F8" s="111" t="s">
        <v>50</v>
      </c>
      <c r="G8" s="111">
        <v>1</v>
      </c>
      <c r="H8" s="94">
        <v>44934</v>
      </c>
      <c r="J8" s="27" t="s">
        <v>13</v>
      </c>
      <c r="K8" s="151">
        <f>E8+G14+G20+G25</f>
        <v>7</v>
      </c>
      <c r="L8" s="151">
        <f>G8+E14+E20+E25</f>
        <v>11</v>
      </c>
      <c r="M8" s="151">
        <f t="shared" si="0"/>
        <v>-4</v>
      </c>
      <c r="N8" s="151">
        <v>3</v>
      </c>
      <c r="O8" s="151">
        <v>5</v>
      </c>
    </row>
    <row r="9" spans="1:15" ht="20.100000000000001" customHeight="1" thickBot="1" x14ac:dyDescent="0.4">
      <c r="A9" s="62" t="s">
        <v>14</v>
      </c>
      <c r="B9" s="63" t="s">
        <v>15</v>
      </c>
      <c r="C9" s="64">
        <v>0.61111111111111105</v>
      </c>
      <c r="D9" s="64">
        <v>0.66319444444444442</v>
      </c>
      <c r="E9" s="112">
        <v>0</v>
      </c>
      <c r="F9" s="112" t="s">
        <v>50</v>
      </c>
      <c r="G9" s="112">
        <v>7</v>
      </c>
      <c r="H9" s="95">
        <v>44934</v>
      </c>
      <c r="J9" s="3" t="s">
        <v>10</v>
      </c>
      <c r="K9" s="151">
        <f>G8+G16+G22+G29</f>
        <v>24</v>
      </c>
      <c r="L9" s="151">
        <f>E8+E16+E22+E29</f>
        <v>0</v>
      </c>
      <c r="M9" s="151">
        <f t="shared" si="0"/>
        <v>24</v>
      </c>
      <c r="N9" s="151">
        <v>12</v>
      </c>
      <c r="O9" s="151">
        <v>1</v>
      </c>
    </row>
    <row r="10" spans="1:15" s="8" customFormat="1" ht="20.100000000000001" customHeight="1" thickBot="1" x14ac:dyDescent="0.4">
      <c r="A10" s="30"/>
      <c r="B10" s="31"/>
      <c r="C10" s="65"/>
      <c r="D10" s="65"/>
      <c r="E10" s="113"/>
      <c r="F10" s="113"/>
      <c r="G10" s="114"/>
      <c r="H10" s="67"/>
      <c r="I10" s="22"/>
      <c r="J10" s="19"/>
      <c r="K10" s="152"/>
      <c r="L10" s="152"/>
      <c r="M10" s="150"/>
      <c r="N10" s="150"/>
    </row>
    <row r="11" spans="1:15" ht="20.100000000000001" customHeight="1" x14ac:dyDescent="0.35">
      <c r="A11" s="57" t="s">
        <v>6</v>
      </c>
      <c r="B11" s="68" t="s">
        <v>9</v>
      </c>
      <c r="C11" s="69">
        <v>0.33333333333333331</v>
      </c>
      <c r="D11" s="69">
        <v>0.38541666666666669</v>
      </c>
      <c r="E11" s="115">
        <v>7</v>
      </c>
      <c r="F11" s="116" t="s">
        <v>50</v>
      </c>
      <c r="G11" s="116">
        <v>0</v>
      </c>
      <c r="H11" s="70">
        <v>44941</v>
      </c>
      <c r="J11" s="34" t="s">
        <v>19</v>
      </c>
      <c r="K11" s="155" t="s">
        <v>52</v>
      </c>
      <c r="L11" s="155" t="s">
        <v>53</v>
      </c>
      <c r="M11" s="155" t="s">
        <v>54</v>
      </c>
      <c r="N11" s="155" t="s">
        <v>55</v>
      </c>
      <c r="O11" s="155" t="s">
        <v>56</v>
      </c>
    </row>
    <row r="12" spans="1:15" ht="20.100000000000001" customHeight="1" x14ac:dyDescent="0.35">
      <c r="A12" s="48" t="s">
        <v>16</v>
      </c>
      <c r="B12" s="10" t="s">
        <v>11</v>
      </c>
      <c r="C12" s="18">
        <v>0.3888888888888889</v>
      </c>
      <c r="D12" s="18">
        <v>0.44097222222222227</v>
      </c>
      <c r="E12" s="117">
        <v>5</v>
      </c>
      <c r="F12" s="118" t="s">
        <v>50</v>
      </c>
      <c r="G12" s="118">
        <v>1</v>
      </c>
      <c r="H12" s="96">
        <v>44941</v>
      </c>
      <c r="J12" s="5" t="s">
        <v>6</v>
      </c>
      <c r="K12" s="151">
        <f>E5+E11+E21+E30</f>
        <v>29</v>
      </c>
      <c r="L12" s="151">
        <f>G5+G11+G30+G21</f>
        <v>1</v>
      </c>
      <c r="M12" s="151">
        <f t="shared" ref="M12:M17" si="1">K12-L12</f>
        <v>28</v>
      </c>
      <c r="N12" s="151">
        <v>12</v>
      </c>
      <c r="O12" s="151">
        <v>1</v>
      </c>
    </row>
    <row r="13" spans="1:15" ht="20.100000000000001" customHeight="1" x14ac:dyDescent="0.35">
      <c r="A13" s="53" t="s">
        <v>7</v>
      </c>
      <c r="B13" s="28" t="s">
        <v>14</v>
      </c>
      <c r="C13" s="18">
        <v>0.44444444444444442</v>
      </c>
      <c r="D13" s="18">
        <v>0.49652777777777773</v>
      </c>
      <c r="E13" s="117">
        <v>4</v>
      </c>
      <c r="F13" s="118" t="s">
        <v>50</v>
      </c>
      <c r="G13" s="118">
        <v>0</v>
      </c>
      <c r="H13" s="96">
        <v>44941</v>
      </c>
      <c r="J13" s="13" t="s">
        <v>7</v>
      </c>
      <c r="K13" s="151">
        <f>G5+E13+E18+E28</f>
        <v>15</v>
      </c>
      <c r="L13" s="151">
        <f>E5+G13+G18++G28</f>
        <v>4</v>
      </c>
      <c r="M13" s="151">
        <f t="shared" si="1"/>
        <v>11</v>
      </c>
      <c r="N13" s="151">
        <v>9</v>
      </c>
      <c r="O13" s="151">
        <v>2</v>
      </c>
    </row>
    <row r="14" spans="1:15" ht="20.100000000000001" customHeight="1" x14ac:dyDescent="0.35">
      <c r="A14" s="54" t="s">
        <v>17</v>
      </c>
      <c r="B14" s="27" t="s">
        <v>13</v>
      </c>
      <c r="C14" s="18">
        <v>0.5</v>
      </c>
      <c r="D14" s="18">
        <v>0.55208333333333337</v>
      </c>
      <c r="E14" s="117">
        <v>2</v>
      </c>
      <c r="F14" s="118" t="s">
        <v>50</v>
      </c>
      <c r="G14" s="118">
        <v>4</v>
      </c>
      <c r="H14" s="96">
        <v>44941</v>
      </c>
      <c r="J14" s="26" t="s">
        <v>9</v>
      </c>
      <c r="K14" s="151">
        <f>E7+G11+E23+G28</f>
        <v>3</v>
      </c>
      <c r="L14" s="151">
        <f>G7+E11+G23+E28</f>
        <v>19</v>
      </c>
      <c r="M14" s="151">
        <f t="shared" si="1"/>
        <v>-16</v>
      </c>
      <c r="N14" s="151">
        <v>0</v>
      </c>
      <c r="O14" s="151">
        <v>5</v>
      </c>
    </row>
    <row r="15" spans="1:15" ht="20.100000000000001" customHeight="1" x14ac:dyDescent="0.35">
      <c r="A15" s="55" t="s">
        <v>12</v>
      </c>
      <c r="B15" s="29" t="s">
        <v>15</v>
      </c>
      <c r="C15" s="18">
        <v>0.55555555555555558</v>
      </c>
      <c r="D15" s="18">
        <v>0.60763888888888895</v>
      </c>
      <c r="E15" s="117">
        <v>3</v>
      </c>
      <c r="F15" s="118" t="s">
        <v>50</v>
      </c>
      <c r="G15" s="118">
        <v>1</v>
      </c>
      <c r="H15" s="96">
        <v>44941</v>
      </c>
      <c r="J15" s="11" t="s">
        <v>12</v>
      </c>
      <c r="K15" s="151">
        <f>G7+E15+G18+E26</f>
        <v>13</v>
      </c>
      <c r="L15" s="151">
        <f>E7+G15+E18+G26</f>
        <v>11</v>
      </c>
      <c r="M15" s="151">
        <f t="shared" si="1"/>
        <v>2</v>
      </c>
      <c r="N15" s="151">
        <v>9</v>
      </c>
      <c r="O15" s="151">
        <v>3</v>
      </c>
    </row>
    <row r="16" spans="1:15" ht="20.100000000000001" customHeight="1" thickBot="1" x14ac:dyDescent="0.4">
      <c r="A16" s="71" t="s">
        <v>8</v>
      </c>
      <c r="B16" s="72" t="s">
        <v>10</v>
      </c>
      <c r="C16" s="73">
        <v>0.61111111111111105</v>
      </c>
      <c r="D16" s="73">
        <v>0.66319444444444442</v>
      </c>
      <c r="E16" s="119">
        <v>0</v>
      </c>
      <c r="F16" s="120" t="s">
        <v>50</v>
      </c>
      <c r="G16" s="120">
        <v>8</v>
      </c>
      <c r="H16" s="97">
        <v>44941</v>
      </c>
      <c r="J16" s="28" t="s">
        <v>14</v>
      </c>
      <c r="K16" s="151">
        <f>+G21+G26</f>
        <v>4</v>
      </c>
      <c r="L16" s="151">
        <f>G9+E13+E21+E26</f>
        <v>25</v>
      </c>
      <c r="M16" s="151">
        <f t="shared" si="1"/>
        <v>-21</v>
      </c>
      <c r="N16" s="151">
        <v>0</v>
      </c>
      <c r="O16" s="151">
        <v>6</v>
      </c>
    </row>
    <row r="17" spans="1:15" s="8" customFormat="1" ht="20.100000000000001" customHeight="1" thickBot="1" x14ac:dyDescent="0.4">
      <c r="A17" s="32"/>
      <c r="B17" s="33"/>
      <c r="C17" s="65"/>
      <c r="D17" s="65"/>
      <c r="E17" s="113"/>
      <c r="F17" s="113"/>
      <c r="G17" s="114"/>
      <c r="H17" s="67"/>
      <c r="I17" s="22"/>
      <c r="J17" s="29" t="s">
        <v>15</v>
      </c>
      <c r="K17" s="151">
        <f>G9+G15+G23+G30</f>
        <v>11</v>
      </c>
      <c r="L17" s="151">
        <f>E9+E15+E23+E30</f>
        <v>15</v>
      </c>
      <c r="M17" s="151">
        <f t="shared" si="1"/>
        <v>-4</v>
      </c>
      <c r="N17" s="151">
        <v>6</v>
      </c>
      <c r="O17" s="151">
        <v>4</v>
      </c>
    </row>
    <row r="18" spans="1:15" ht="20.100000000000001" customHeight="1" x14ac:dyDescent="0.35">
      <c r="A18" s="74" t="s">
        <v>7</v>
      </c>
      <c r="B18" s="58" t="s">
        <v>12</v>
      </c>
      <c r="C18" s="75">
        <v>0.33333333333333331</v>
      </c>
      <c r="D18" s="75">
        <v>0.38541666666666669</v>
      </c>
      <c r="E18" s="121">
        <v>5</v>
      </c>
      <c r="F18" s="122" t="s">
        <v>50</v>
      </c>
      <c r="G18" s="122">
        <v>2</v>
      </c>
      <c r="H18" s="76">
        <v>44954</v>
      </c>
    </row>
    <row r="19" spans="1:15" ht="20.100000000000001" customHeight="1" thickBot="1" x14ac:dyDescent="0.4">
      <c r="A19" s="54" t="s">
        <v>17</v>
      </c>
      <c r="B19" s="4" t="s">
        <v>8</v>
      </c>
      <c r="C19" s="14">
        <v>0.3888888888888889</v>
      </c>
      <c r="D19" s="14">
        <v>0.44097222222222227</v>
      </c>
      <c r="E19" s="123">
        <v>0</v>
      </c>
      <c r="F19" s="124" t="s">
        <v>50</v>
      </c>
      <c r="G19" s="124">
        <v>8</v>
      </c>
      <c r="H19" s="56">
        <v>44954</v>
      </c>
    </row>
    <row r="20" spans="1:15" ht="20.100000000000001" customHeight="1" thickBot="1" x14ac:dyDescent="0.4">
      <c r="A20" s="48" t="s">
        <v>16</v>
      </c>
      <c r="B20" s="27" t="s">
        <v>13</v>
      </c>
      <c r="C20" s="14">
        <v>0.44444444444444442</v>
      </c>
      <c r="D20" s="14">
        <v>0.49652777777777773</v>
      </c>
      <c r="E20" s="123">
        <v>6</v>
      </c>
      <c r="F20" s="124" t="s">
        <v>50</v>
      </c>
      <c r="G20" s="124">
        <v>3</v>
      </c>
      <c r="H20" s="56">
        <v>44954</v>
      </c>
      <c r="J20" s="153" t="s">
        <v>57</v>
      </c>
      <c r="L20" s="154" t="s">
        <v>58</v>
      </c>
      <c r="M20" s="154" t="s">
        <v>59</v>
      </c>
      <c r="N20" s="154" t="s">
        <v>60</v>
      </c>
    </row>
    <row r="21" spans="1:15" ht="20.100000000000001" customHeight="1" thickBot="1" x14ac:dyDescent="0.4">
      <c r="A21" s="49" t="s">
        <v>6</v>
      </c>
      <c r="B21" s="28" t="s">
        <v>14</v>
      </c>
      <c r="C21" s="14">
        <v>0.5</v>
      </c>
      <c r="D21" s="14">
        <v>0.55208333333333337</v>
      </c>
      <c r="E21" s="123">
        <v>9</v>
      </c>
      <c r="F21" s="124" t="s">
        <v>50</v>
      </c>
      <c r="G21" s="124">
        <v>1</v>
      </c>
      <c r="H21" s="56">
        <v>44954</v>
      </c>
      <c r="J21" s="157" t="s">
        <v>6</v>
      </c>
      <c r="K21" s="158"/>
      <c r="L21" s="158" t="s">
        <v>61</v>
      </c>
      <c r="M21" s="158" t="s">
        <v>62</v>
      </c>
      <c r="N21" s="159">
        <f>3+5+3</f>
        <v>11</v>
      </c>
      <c r="O21" s="156">
        <v>44955</v>
      </c>
    </row>
    <row r="22" spans="1:15" ht="20.100000000000001" customHeight="1" thickBot="1" x14ac:dyDescent="0.4">
      <c r="A22" s="50" t="s">
        <v>11</v>
      </c>
      <c r="B22" s="3" t="s">
        <v>10</v>
      </c>
      <c r="C22" s="14">
        <v>0.55555555555555558</v>
      </c>
      <c r="D22" s="14">
        <v>0.60763888888888895</v>
      </c>
      <c r="E22" s="123">
        <v>0</v>
      </c>
      <c r="F22" s="124" t="s">
        <v>50</v>
      </c>
      <c r="G22" s="124">
        <v>12</v>
      </c>
      <c r="H22" s="56">
        <v>44954</v>
      </c>
      <c r="J22" s="160" t="s">
        <v>10</v>
      </c>
      <c r="K22" s="161"/>
      <c r="L22" s="161" t="s">
        <v>63</v>
      </c>
      <c r="M22" s="161" t="s">
        <v>64</v>
      </c>
      <c r="N22" s="162">
        <f>4+3</f>
        <v>7</v>
      </c>
      <c r="O22" s="156">
        <v>44955</v>
      </c>
    </row>
    <row r="23" spans="1:15" ht="20.100000000000001" customHeight="1" thickBot="1" x14ac:dyDescent="0.4">
      <c r="A23" s="59" t="s">
        <v>9</v>
      </c>
      <c r="B23" s="63" t="s">
        <v>15</v>
      </c>
      <c r="C23" s="77">
        <v>0.61111111111111105</v>
      </c>
      <c r="D23" s="77">
        <v>0.66319444444444442</v>
      </c>
      <c r="E23" s="125">
        <v>1</v>
      </c>
      <c r="F23" s="126" t="s">
        <v>50</v>
      </c>
      <c r="G23" s="126">
        <v>3</v>
      </c>
      <c r="H23" s="78">
        <v>44954</v>
      </c>
      <c r="J23" s="8"/>
    </row>
    <row r="24" spans="1:15" ht="20.100000000000001" customHeight="1" thickBot="1" x14ac:dyDescent="0.4">
      <c r="A24" s="30"/>
      <c r="B24" s="31"/>
      <c r="C24" s="66"/>
      <c r="D24" s="66"/>
      <c r="E24" s="114"/>
      <c r="F24" s="113"/>
      <c r="G24" s="114"/>
      <c r="H24" s="88"/>
      <c r="J24" s="8"/>
    </row>
    <row r="25" spans="1:15" ht="20.100000000000001" customHeight="1" x14ac:dyDescent="0.35">
      <c r="A25" s="89" t="s">
        <v>8</v>
      </c>
      <c r="B25" s="86" t="s">
        <v>13</v>
      </c>
      <c r="C25" s="90">
        <v>0.33333333333333331</v>
      </c>
      <c r="D25" s="90">
        <v>0.38541666666666669</v>
      </c>
      <c r="E25" s="127">
        <v>2</v>
      </c>
      <c r="F25" s="128" t="s">
        <v>50</v>
      </c>
      <c r="G25" s="128">
        <v>0</v>
      </c>
      <c r="H25" s="91">
        <v>44955</v>
      </c>
      <c r="J25" s="8"/>
    </row>
    <row r="26" spans="1:15" ht="20.100000000000001" customHeight="1" x14ac:dyDescent="0.35">
      <c r="A26" s="55" t="s">
        <v>12</v>
      </c>
      <c r="B26" s="28" t="s">
        <v>14</v>
      </c>
      <c r="C26" s="16">
        <v>0.3888888888888889</v>
      </c>
      <c r="D26" s="16">
        <v>0.44097222222222227</v>
      </c>
      <c r="E26" s="129">
        <v>5</v>
      </c>
      <c r="F26" s="130" t="s">
        <v>50</v>
      </c>
      <c r="G26" s="130">
        <v>3</v>
      </c>
      <c r="H26" s="98">
        <v>44955</v>
      </c>
    </row>
    <row r="27" spans="1:15" ht="20.100000000000001" customHeight="1" x14ac:dyDescent="0.35">
      <c r="A27" s="54" t="s">
        <v>17</v>
      </c>
      <c r="B27" s="10" t="s">
        <v>11</v>
      </c>
      <c r="C27" s="16">
        <v>0.44444444444444442</v>
      </c>
      <c r="D27" s="16">
        <v>0.49652777777777773</v>
      </c>
      <c r="E27" s="129">
        <v>0</v>
      </c>
      <c r="F27" s="130" t="s">
        <v>50</v>
      </c>
      <c r="G27" s="130">
        <v>5</v>
      </c>
      <c r="H27" s="98">
        <v>44955</v>
      </c>
    </row>
    <row r="28" spans="1:15" ht="20.100000000000001" customHeight="1" x14ac:dyDescent="0.35">
      <c r="A28" s="53" t="s">
        <v>7</v>
      </c>
      <c r="B28" s="26" t="s">
        <v>9</v>
      </c>
      <c r="C28" s="16">
        <v>0.5</v>
      </c>
      <c r="D28" s="16">
        <v>0.55208333333333337</v>
      </c>
      <c r="E28" s="129">
        <v>6</v>
      </c>
      <c r="F28" s="130" t="s">
        <v>50</v>
      </c>
      <c r="G28" s="130">
        <v>0</v>
      </c>
      <c r="H28" s="98">
        <v>44955</v>
      </c>
    </row>
    <row r="29" spans="1:15" ht="20.100000000000001" customHeight="1" x14ac:dyDescent="0.35">
      <c r="A29" s="48" t="s">
        <v>16</v>
      </c>
      <c r="B29" s="3" t="s">
        <v>10</v>
      </c>
      <c r="C29" s="16">
        <v>0.55555555555555558</v>
      </c>
      <c r="D29" s="16">
        <v>0.60763888888888895</v>
      </c>
      <c r="E29" s="129">
        <v>0</v>
      </c>
      <c r="F29" s="130" t="s">
        <v>50</v>
      </c>
      <c r="G29" s="130">
        <v>3</v>
      </c>
      <c r="H29" s="98">
        <v>44955</v>
      </c>
    </row>
    <row r="30" spans="1:15" ht="20.100000000000001" customHeight="1" thickBot="1" x14ac:dyDescent="0.4">
      <c r="A30" s="92" t="s">
        <v>6</v>
      </c>
      <c r="B30" s="63" t="s">
        <v>15</v>
      </c>
      <c r="C30" s="93">
        <v>0.61111111111111105</v>
      </c>
      <c r="D30" s="93">
        <v>0.66319444444444442</v>
      </c>
      <c r="E30" s="131">
        <v>11</v>
      </c>
      <c r="F30" s="132" t="s">
        <v>50</v>
      </c>
      <c r="G30" s="132">
        <v>0</v>
      </c>
      <c r="H30" s="99">
        <v>44955</v>
      </c>
    </row>
    <row r="31" spans="1:15" s="8" customFormat="1" ht="20.100000000000001" customHeight="1" thickBot="1" x14ac:dyDescent="0.4">
      <c r="A31" s="32"/>
      <c r="B31" s="33"/>
      <c r="C31" s="65"/>
      <c r="D31" s="65"/>
      <c r="E31" s="113"/>
      <c r="F31" s="113"/>
      <c r="G31" s="114"/>
      <c r="H31" s="67"/>
      <c r="I31" s="22"/>
      <c r="J31"/>
      <c r="K31"/>
      <c r="L31"/>
      <c r="M31"/>
      <c r="N31"/>
      <c r="O31"/>
    </row>
    <row r="32" spans="1:15" ht="20.100000000000001" customHeight="1" x14ac:dyDescent="0.35">
      <c r="A32" s="57" t="s">
        <v>6</v>
      </c>
      <c r="B32" s="58" t="s">
        <v>12</v>
      </c>
      <c r="C32" s="40">
        <v>0.33333333333333331</v>
      </c>
      <c r="D32" s="40">
        <v>0.38541666666666669</v>
      </c>
      <c r="E32" s="133"/>
      <c r="F32" s="133" t="s">
        <v>50</v>
      </c>
      <c r="G32" s="133"/>
      <c r="H32" s="41">
        <v>44961</v>
      </c>
      <c r="J32" s="8"/>
    </row>
    <row r="33" spans="1:15" ht="20.100000000000001" customHeight="1" x14ac:dyDescent="0.35">
      <c r="A33" s="48" t="s">
        <v>16</v>
      </c>
      <c r="B33" s="4" t="s">
        <v>8</v>
      </c>
      <c r="C33" s="15">
        <v>0.3888888888888889</v>
      </c>
      <c r="D33" s="15">
        <v>0.44097222222222227</v>
      </c>
      <c r="E33" s="134"/>
      <c r="F33" s="134" t="s">
        <v>50</v>
      </c>
      <c r="G33" s="134"/>
      <c r="H33" s="100">
        <v>44961</v>
      </c>
      <c r="K33" s="8"/>
      <c r="L33" s="8"/>
      <c r="M33" s="8"/>
      <c r="N33" s="8"/>
      <c r="O33" s="8"/>
    </row>
    <row r="34" spans="1:15" ht="20.100000000000001" customHeight="1" x14ac:dyDescent="0.35">
      <c r="A34" s="53" t="s">
        <v>7</v>
      </c>
      <c r="B34" s="29" t="s">
        <v>15</v>
      </c>
      <c r="C34" s="15">
        <v>0.44444444444444442</v>
      </c>
      <c r="D34" s="15">
        <v>0.49652777777777773</v>
      </c>
      <c r="E34" s="134"/>
      <c r="F34" s="134" t="s">
        <v>50</v>
      </c>
      <c r="G34" s="134"/>
      <c r="H34" s="100">
        <v>44961</v>
      </c>
    </row>
    <row r="35" spans="1:15" ht="20.100000000000001" customHeight="1" x14ac:dyDescent="0.35">
      <c r="A35" s="54" t="s">
        <v>17</v>
      </c>
      <c r="B35" s="3" t="s">
        <v>10</v>
      </c>
      <c r="C35" s="15">
        <v>0.5</v>
      </c>
      <c r="D35" s="15">
        <v>0.55208333333333337</v>
      </c>
      <c r="E35" s="134"/>
      <c r="F35" s="134" t="s">
        <v>50</v>
      </c>
      <c r="G35" s="134"/>
      <c r="H35" s="100">
        <v>44961</v>
      </c>
    </row>
    <row r="36" spans="1:15" ht="20.100000000000001" customHeight="1" thickBot="1" x14ac:dyDescent="0.4">
      <c r="A36" s="59" t="s">
        <v>9</v>
      </c>
      <c r="B36" s="60" t="s">
        <v>14</v>
      </c>
      <c r="C36" s="47">
        <v>0.55555555555555558</v>
      </c>
      <c r="D36" s="47">
        <v>0.60763888888888895</v>
      </c>
      <c r="E36" s="135"/>
      <c r="F36" s="135" t="s">
        <v>50</v>
      </c>
      <c r="G36" s="135"/>
      <c r="H36" s="101">
        <v>44961</v>
      </c>
    </row>
    <row r="37" spans="1:15" s="8" customFormat="1" ht="20.100000000000001" customHeight="1" thickBot="1" x14ac:dyDescent="0.4">
      <c r="A37" s="32"/>
      <c r="B37" s="33"/>
      <c r="C37" s="65"/>
      <c r="D37" s="65"/>
      <c r="E37" s="113"/>
      <c r="F37" s="113"/>
      <c r="G37" s="114"/>
      <c r="H37" s="67"/>
      <c r="I37" s="22"/>
      <c r="J37"/>
      <c r="K37"/>
      <c r="L37"/>
      <c r="M37"/>
      <c r="N37"/>
      <c r="O37"/>
    </row>
    <row r="38" spans="1:15" ht="20.100000000000001" customHeight="1" thickBot="1" x14ac:dyDescent="0.4">
      <c r="A38" s="85" t="s">
        <v>11</v>
      </c>
      <c r="B38" s="86" t="s">
        <v>13</v>
      </c>
      <c r="C38" s="40">
        <v>0.3888888888888889</v>
      </c>
      <c r="D38" s="40">
        <v>0.44097222222222227</v>
      </c>
      <c r="E38" s="133"/>
      <c r="F38" s="136" t="s">
        <v>50</v>
      </c>
      <c r="G38" s="136"/>
      <c r="H38" s="87">
        <v>44969</v>
      </c>
    </row>
    <row r="39" spans="1:15" ht="20.100000000000001" customHeight="1" x14ac:dyDescent="0.35">
      <c r="A39" s="83" t="s">
        <v>20</v>
      </c>
      <c r="B39" s="15" t="s">
        <v>21</v>
      </c>
      <c r="C39" s="15">
        <v>0.44444444444444442</v>
      </c>
      <c r="D39" s="15">
        <v>0.49652777777777773</v>
      </c>
      <c r="E39" s="134"/>
      <c r="F39" s="137" t="s">
        <v>50</v>
      </c>
      <c r="G39" s="137"/>
      <c r="H39" s="87">
        <v>44969</v>
      </c>
      <c r="K39" s="8"/>
      <c r="L39" s="8"/>
      <c r="M39" s="8"/>
      <c r="N39" s="8"/>
      <c r="O39" s="8"/>
    </row>
    <row r="40" spans="1:15" ht="20.100000000000001" customHeight="1" x14ac:dyDescent="0.35">
      <c r="A40" s="83" t="s">
        <v>22</v>
      </c>
      <c r="B40" s="15" t="s">
        <v>23</v>
      </c>
      <c r="C40" s="15">
        <v>0.5</v>
      </c>
      <c r="D40" s="15">
        <v>0.55208333333333337</v>
      </c>
      <c r="E40" s="134"/>
      <c r="F40" s="137" t="s">
        <v>50</v>
      </c>
      <c r="G40" s="137"/>
      <c r="H40" s="102">
        <v>44969</v>
      </c>
    </row>
    <row r="41" spans="1:15" ht="20.100000000000001" customHeight="1" thickBot="1" x14ac:dyDescent="0.4">
      <c r="A41" s="84" t="s">
        <v>24</v>
      </c>
      <c r="B41" s="47" t="s">
        <v>27</v>
      </c>
      <c r="C41" s="47">
        <v>0.55555555555555558</v>
      </c>
      <c r="D41" s="47">
        <v>0.60763888888888895</v>
      </c>
      <c r="E41" s="135"/>
      <c r="F41" s="138" t="s">
        <v>50</v>
      </c>
      <c r="G41" s="138"/>
      <c r="H41" s="103">
        <v>44969</v>
      </c>
    </row>
    <row r="42" spans="1:15" ht="20.100000000000001" customHeight="1" thickBot="1" x14ac:dyDescent="0.4">
      <c r="A42" s="30"/>
      <c r="B42" s="33"/>
      <c r="C42" s="30"/>
      <c r="D42" s="31"/>
      <c r="E42" s="139"/>
      <c r="F42" s="113"/>
      <c r="G42" s="140"/>
      <c r="H42" s="31"/>
    </row>
    <row r="43" spans="1:15" ht="20.100000000000001" customHeight="1" x14ac:dyDescent="0.35">
      <c r="A43" s="82" t="s">
        <v>28</v>
      </c>
      <c r="B43" s="40" t="s">
        <v>29</v>
      </c>
      <c r="C43" s="79">
        <v>0.3888888888888889</v>
      </c>
      <c r="D43" s="79">
        <v>0.44097222222222227</v>
      </c>
      <c r="E43" s="141"/>
      <c r="F43" s="142" t="s">
        <v>50</v>
      </c>
      <c r="G43" s="142"/>
      <c r="H43" s="80">
        <v>44976</v>
      </c>
    </row>
    <row r="44" spans="1:15" ht="20.100000000000001" customHeight="1" x14ac:dyDescent="0.35">
      <c r="A44" s="83" t="s">
        <v>25</v>
      </c>
      <c r="B44" s="15" t="s">
        <v>26</v>
      </c>
      <c r="C44" s="17">
        <v>0.44444444444444442</v>
      </c>
      <c r="D44" s="17">
        <v>0.49652777777777773</v>
      </c>
      <c r="E44" s="143"/>
      <c r="F44" s="144" t="s">
        <v>50</v>
      </c>
      <c r="G44" s="144"/>
      <c r="H44" s="104">
        <v>44976</v>
      </c>
      <c r="J44" s="8"/>
    </row>
    <row r="45" spans="1:15" ht="20.100000000000001" customHeight="1" thickBot="1" x14ac:dyDescent="0.4">
      <c r="A45" s="84" t="s">
        <v>30</v>
      </c>
      <c r="B45" s="47" t="s">
        <v>31</v>
      </c>
      <c r="C45" s="81">
        <v>0.5</v>
      </c>
      <c r="D45" s="81">
        <v>0.55208333333333337</v>
      </c>
      <c r="E45" s="145"/>
      <c r="F45" s="146" t="s">
        <v>50</v>
      </c>
      <c r="G45" s="146"/>
      <c r="H45" s="105">
        <v>44976</v>
      </c>
    </row>
    <row r="46" spans="1:15" ht="20.100000000000001" customHeight="1" thickBot="1" x14ac:dyDescent="0.4">
      <c r="A46" s="32"/>
      <c r="B46" s="33"/>
      <c r="C46" s="30"/>
      <c r="D46" s="31"/>
      <c r="E46" s="139"/>
      <c r="F46" s="113"/>
      <c r="G46" s="140"/>
      <c r="H46" s="31"/>
    </row>
    <row r="47" spans="1:15" ht="20.100000000000001" customHeight="1" x14ac:dyDescent="0.35">
      <c r="A47" s="38" t="s">
        <v>36</v>
      </c>
      <c r="B47" s="39" t="s">
        <v>36</v>
      </c>
      <c r="C47" s="40">
        <v>0.33333333333333331</v>
      </c>
      <c r="D47" s="40">
        <v>0.38541666666666669</v>
      </c>
      <c r="E47" s="133"/>
      <c r="F47" s="133" t="s">
        <v>50</v>
      </c>
      <c r="G47" s="133"/>
      <c r="H47" s="41">
        <v>44982</v>
      </c>
    </row>
    <row r="48" spans="1:15" ht="20.100000000000001" customHeight="1" x14ac:dyDescent="0.35">
      <c r="A48" s="42" t="s">
        <v>37</v>
      </c>
      <c r="B48" s="35" t="s">
        <v>37</v>
      </c>
      <c r="C48" s="15">
        <v>0.3888888888888889</v>
      </c>
      <c r="D48" s="15">
        <v>0.44097222222222227</v>
      </c>
      <c r="E48" s="134"/>
      <c r="F48" s="134" t="s">
        <v>50</v>
      </c>
      <c r="G48" s="134"/>
      <c r="H48" s="100">
        <v>44982</v>
      </c>
    </row>
    <row r="49" spans="1:15" ht="20.100000000000001" customHeight="1" x14ac:dyDescent="0.35">
      <c r="A49" s="42" t="s">
        <v>33</v>
      </c>
      <c r="B49" s="35" t="s">
        <v>33</v>
      </c>
      <c r="C49" s="15">
        <v>0.44444444444444442</v>
      </c>
      <c r="D49" s="15">
        <v>0.49652777777777773</v>
      </c>
      <c r="E49" s="134"/>
      <c r="F49" s="134" t="s">
        <v>50</v>
      </c>
      <c r="G49" s="134"/>
      <c r="H49" s="100">
        <v>44982</v>
      </c>
    </row>
    <row r="50" spans="1:15" ht="20.100000000000001" customHeight="1" thickBot="1" x14ac:dyDescent="0.4">
      <c r="A50" s="20" t="s">
        <v>32</v>
      </c>
      <c r="B50" s="21" t="s">
        <v>32</v>
      </c>
      <c r="C50" s="15">
        <v>0.5</v>
      </c>
      <c r="D50" s="15">
        <v>0.55208333333333337</v>
      </c>
      <c r="E50" s="134"/>
      <c r="F50" s="134" t="s">
        <v>50</v>
      </c>
      <c r="G50" s="134"/>
      <c r="H50" s="100">
        <v>44982</v>
      </c>
      <c r="J50" s="6"/>
    </row>
    <row r="51" spans="1:15" ht="20.100000000000001" customHeight="1" x14ac:dyDescent="0.35">
      <c r="A51" s="43" t="s">
        <v>5</v>
      </c>
      <c r="B51" s="36"/>
      <c r="C51" s="37">
        <v>0.55555555555555558</v>
      </c>
      <c r="D51" s="37">
        <v>0.5625</v>
      </c>
      <c r="E51" s="147"/>
      <c r="F51" s="133" t="s">
        <v>50</v>
      </c>
      <c r="G51" s="147"/>
      <c r="H51" s="44">
        <v>44982</v>
      </c>
    </row>
    <row r="52" spans="1:15" ht="20.100000000000001" customHeight="1" x14ac:dyDescent="0.35">
      <c r="A52" s="42" t="s">
        <v>35</v>
      </c>
      <c r="B52" s="35" t="s">
        <v>35</v>
      </c>
      <c r="C52" s="15">
        <v>0.5625</v>
      </c>
      <c r="D52" s="15">
        <v>0.61458333333333337</v>
      </c>
      <c r="E52" s="134"/>
      <c r="F52" s="134" t="s">
        <v>50</v>
      </c>
      <c r="G52" s="134"/>
      <c r="H52" s="100">
        <v>44982</v>
      </c>
    </row>
    <row r="53" spans="1:15" ht="20.100000000000001" customHeight="1" thickBot="1" x14ac:dyDescent="0.4">
      <c r="A53" s="45" t="s">
        <v>34</v>
      </c>
      <c r="B53" s="46" t="s">
        <v>34</v>
      </c>
      <c r="C53" s="47">
        <v>0.61805555555555558</v>
      </c>
      <c r="D53" s="47">
        <v>0.67013888888888884</v>
      </c>
      <c r="E53" s="135"/>
      <c r="F53" s="134" t="s">
        <v>50</v>
      </c>
      <c r="G53" s="135"/>
      <c r="H53" s="101">
        <v>44982</v>
      </c>
    </row>
    <row r="56" spans="1:15" s="6" customFormat="1" x14ac:dyDescent="0.35">
      <c r="E56" s="106"/>
      <c r="F56" s="106"/>
      <c r="G56" s="148"/>
      <c r="H56" s="7"/>
      <c r="I56" s="7"/>
      <c r="J56"/>
      <c r="K56"/>
      <c r="L56"/>
      <c r="M56"/>
      <c r="N56"/>
      <c r="O56"/>
    </row>
    <row r="58" spans="1:15" x14ac:dyDescent="0.35">
      <c r="K58" s="6"/>
      <c r="L58" s="6"/>
      <c r="M58" s="6"/>
      <c r="N58" s="6"/>
      <c r="O58" s="6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FF2C1-77DA-4EB3-AED1-B7561AE55538}">
  <dimension ref="B3:C8"/>
  <sheetViews>
    <sheetView workbookViewId="0">
      <selection activeCell="C6" sqref="C6"/>
    </sheetView>
  </sheetViews>
  <sheetFormatPr defaultRowHeight="15" x14ac:dyDescent="0.25"/>
  <cols>
    <col min="2" max="2" width="68.85546875" customWidth="1"/>
    <col min="3" max="3" width="69.5703125" customWidth="1"/>
  </cols>
  <sheetData>
    <row r="3" spans="2:3" x14ac:dyDescent="0.25">
      <c r="B3" s="9" t="s">
        <v>42</v>
      </c>
      <c r="C3" s="5" t="s">
        <v>38</v>
      </c>
    </row>
    <row r="4" spans="2:3" x14ac:dyDescent="0.25">
      <c r="B4" s="25" t="s">
        <v>43</v>
      </c>
      <c r="C4" s="13" t="s">
        <v>45</v>
      </c>
    </row>
    <row r="5" spans="2:3" x14ac:dyDescent="0.25">
      <c r="B5" s="10" t="s">
        <v>48</v>
      </c>
      <c r="C5" s="26" t="s">
        <v>49</v>
      </c>
    </row>
    <row r="6" spans="2:3" x14ac:dyDescent="0.25">
      <c r="B6" s="4" t="s">
        <v>47</v>
      </c>
      <c r="C6" s="11" t="s">
        <v>41</v>
      </c>
    </row>
    <row r="7" spans="2:3" x14ac:dyDescent="0.25">
      <c r="B7" s="27" t="s">
        <v>46</v>
      </c>
      <c r="C7" s="28" t="s">
        <v>39</v>
      </c>
    </row>
    <row r="8" spans="2:3" x14ac:dyDescent="0.25">
      <c r="B8" s="3" t="s">
        <v>44</v>
      </c>
      <c r="C8" s="29" t="s">
        <v>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Rozpis</vt:lpstr>
      <vt:lpstr>Kontakty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User</cp:lastModifiedBy>
  <cp:lastPrinted>2022-01-05T08:14:42Z</cp:lastPrinted>
  <dcterms:created xsi:type="dcterms:W3CDTF">2020-02-24T14:45:44Z</dcterms:created>
  <dcterms:modified xsi:type="dcterms:W3CDTF">2023-01-30T10:55:17Z</dcterms:modified>
</cp:coreProperties>
</file>